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/>
  <bookViews>
    <workbookView xWindow="0" yWindow="0" windowWidth="20370" windowHeight="8955" tabRatio="445"/>
  </bookViews>
  <sheets>
    <sheet name="Warehouse Capacity" sheetId="1" r:id="rId1"/>
  </sheets>
  <definedNames>
    <definedName name="_xlnm._FilterDatabase" localSheetId="0" hidden="1">'Warehouse Capacity'!$A$4:$M$26</definedName>
    <definedName name="_xlnm.Print_Area" localSheetId="0">'Warehouse Capacity'!$A$1:$M$26</definedName>
  </definedNames>
  <calcPr calcId="124519"/>
</workbook>
</file>

<file path=xl/calcChain.xml><?xml version="1.0" encoding="utf-8"?>
<calcChain xmlns="http://schemas.openxmlformats.org/spreadsheetml/2006/main">
  <c r="J26" i="1"/>
  <c r="I26"/>
  <c r="H26"/>
  <c r="H9"/>
  <c r="H13"/>
  <c r="J9"/>
  <c r="L26" l="1"/>
  <c r="J20"/>
  <c r="H22" l="1"/>
  <c r="J24"/>
  <c r="I24"/>
  <c r="H24"/>
  <c r="J22"/>
  <c r="I22"/>
  <c r="J16"/>
  <c r="I16"/>
  <c r="H16"/>
  <c r="L24" l="1"/>
  <c r="L22"/>
  <c r="L16"/>
  <c r="I9" l="1"/>
  <c r="J18"/>
  <c r="I18"/>
  <c r="H18"/>
  <c r="J13" l="1"/>
  <c r="I20"/>
  <c r="H20"/>
  <c r="I13"/>
  <c r="L20" l="1"/>
  <c r="L13"/>
  <c r="L9"/>
  <c r="L18"/>
</calcChain>
</file>

<file path=xl/sharedStrings.xml><?xml version="1.0" encoding="utf-8"?>
<sst xmlns="http://schemas.openxmlformats.org/spreadsheetml/2006/main" count="138" uniqueCount="44">
  <si>
    <t>S.No.</t>
  </si>
  <si>
    <t>WSP Name</t>
  </si>
  <si>
    <t>Warehouse Code</t>
  </si>
  <si>
    <t>Warehouse Name</t>
  </si>
  <si>
    <t>Location Name</t>
  </si>
  <si>
    <t>Commodity Name</t>
  </si>
  <si>
    <t>VALID STOCK</t>
  </si>
  <si>
    <t>REJECTED STOCK</t>
  </si>
  <si>
    <t>IN PROCESS</t>
  </si>
  <si>
    <t>Total Accredited Capacity</t>
  </si>
  <si>
    <t>Utilization in %</t>
  </si>
  <si>
    <t>Commodity Unit</t>
  </si>
  <si>
    <t>JANHAVI PROMOTERS PVT LTD</t>
  </si>
  <si>
    <t>JNPCMDLBKN</t>
  </si>
  <si>
    <t>C/O CMD LOGISTICS 2(JPPLCMDL-BIKANER)</t>
  </si>
  <si>
    <t>BIKANER</t>
  </si>
  <si>
    <t>GUARSEED10</t>
  </si>
  <si>
    <t>MT</t>
  </si>
  <si>
    <t>GUARGUM 5</t>
  </si>
  <si>
    <t>TOTAL</t>
  </si>
  <si>
    <t/>
  </si>
  <si>
    <t>JNPLNRAGROSBKN</t>
  </si>
  <si>
    <t>C/O.N.R.AGRO SERVICES (JPPLNRAGROS-BIKANER)</t>
  </si>
  <si>
    <t>DESI UNPROCESSED WHOLE RAW CHANNA</t>
  </si>
  <si>
    <t>RM SEED</t>
  </si>
  <si>
    <t>GONDAL</t>
  </si>
  <si>
    <t>JPPPUSHWHGON</t>
  </si>
  <si>
    <t>C/O PUSHKAR WAREHOUSE WAREHOUSE NO-10</t>
  </si>
  <si>
    <t>CORIANDER NEW</t>
  </si>
  <si>
    <t>JPPSHREEMANGON</t>
  </si>
  <si>
    <t>C/O SHREE MANNATH MARKETING</t>
  </si>
  <si>
    <t>WHEAT</t>
  </si>
  <si>
    <t>JPPPUSHWHRKT</t>
  </si>
  <si>
    <t>RAJKOT</t>
  </si>
  <si>
    <t>JPPPUSHWRKT</t>
  </si>
  <si>
    <t>29MMCOTTON </t>
  </si>
  <si>
    <t>WDRA Code</t>
  </si>
  <si>
    <t xml:space="preserve">JPPAKSCOLDGON </t>
  </si>
  <si>
    <t xml:space="preserve">C/O AKSHAR COLD STORAGE WAREHOUSE
</t>
  </si>
  <si>
    <t>M/s Charotar Gramoddhar Sahkari Mandal Limited Warehouse</t>
  </si>
  <si>
    <t xml:space="preserve">JPPCHGRSAMAGON </t>
  </si>
  <si>
    <t>SanjayKumar Vashrambhai Sojitra HUF Warehouse</t>
  </si>
  <si>
    <t>JPPSANSOJIGON</t>
  </si>
  <si>
    <t>STOCK POSITION OF COMMODITIES AT NCDEX APPROVED WAREHOUSES IN NERL AS ON 01-SEPTEMBER-2026</t>
  </si>
</sst>
</file>

<file path=xl/styles.xml><?xml version="1.0" encoding="utf-8"?>
<styleSheet xmlns="http://schemas.openxmlformats.org/spreadsheetml/2006/main">
  <numFmts count="1">
    <numFmt numFmtId="164" formatCode="0.0000"/>
  </numFmts>
  <fonts count="4"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horizontal="center" wrapText="1"/>
    </xf>
    <xf numFmtId="0" fontId="0" fillId="0" borderId="1" xfId="0" applyFont="1" applyBorder="1" applyAlignment="1">
      <alignment wrapText="1"/>
    </xf>
    <xf numFmtId="0" fontId="3" fillId="2" borderId="1" xfId="0" applyFon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NumberFormat="1" applyFont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0" fillId="0" borderId="0" xfId="0" applyFont="1" applyAlignment="1">
      <alignment horizontal="center" wrapText="1"/>
    </xf>
    <xf numFmtId="0" fontId="0" fillId="0" borderId="1" xfId="0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0" fillId="0" borderId="1" xfId="0" applyBorder="1" applyAlignment="1">
      <alignment horizontal="left" vertical="center" wrapText="1"/>
    </xf>
    <xf numFmtId="0" fontId="0" fillId="0" borderId="1" xfId="0" applyNumberFormat="1" applyFont="1" applyFill="1" applyBorder="1" applyAlignment="1">
      <alignment wrapText="1"/>
    </xf>
    <xf numFmtId="0" fontId="0" fillId="0" borderId="1" xfId="0" applyNumberFormat="1" applyFont="1" applyBorder="1" applyAlignment="1">
      <alignment wrapText="1"/>
    </xf>
    <xf numFmtId="0" fontId="0" fillId="0" borderId="1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right" wrapText="1"/>
    </xf>
    <xf numFmtId="164" fontId="0" fillId="0" borderId="0" xfId="0" applyNumberFormat="1" applyFont="1" applyAlignment="1">
      <alignment wrapText="1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29"/>
  <sheetViews>
    <sheetView tabSelected="1" workbookViewId="0">
      <pane ySplit="4" topLeftCell="A5" activePane="bottomLeft" state="frozen"/>
      <selection pane="bottomLeft" activeCell="J5" sqref="J5"/>
    </sheetView>
  </sheetViews>
  <sheetFormatPr defaultRowHeight="12.75"/>
  <cols>
    <col min="1" max="1" width="6.85546875" style="9" customWidth="1"/>
    <col min="2" max="2" width="32.140625" style="1" customWidth="1"/>
    <col min="3" max="3" width="21.42578125" style="1" customWidth="1"/>
    <col min="4" max="4" width="12.5703125" style="1" customWidth="1"/>
    <col min="5" max="5" width="32" style="1" customWidth="1"/>
    <col min="6" max="6" width="17.42578125" style="1" customWidth="1"/>
    <col min="7" max="7" width="22.5703125" style="1" customWidth="1"/>
    <col min="8" max="8" width="13.7109375" style="1" bestFit="1" customWidth="1"/>
    <col min="9" max="9" width="11" style="1" customWidth="1"/>
    <col min="10" max="10" width="10.42578125" style="1" customWidth="1"/>
    <col min="11" max="11" width="11.140625" style="1" customWidth="1"/>
    <col min="12" max="12" width="10.42578125" style="1" customWidth="1"/>
    <col min="13" max="13" width="8.42578125" style="1" customWidth="1"/>
    <col min="14" max="16384" width="9.140625" style="1"/>
  </cols>
  <sheetData>
    <row r="1" spans="1:14" ht="12.75" customHeight="1">
      <c r="A1" s="19" t="s">
        <v>43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4" ht="12.75" customHeight="1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4" spans="1:14" ht="39.75" customHeight="1">
      <c r="A4" s="2" t="s">
        <v>0</v>
      </c>
      <c r="B4" s="2" t="s">
        <v>1</v>
      </c>
      <c r="C4" s="2" t="s">
        <v>2</v>
      </c>
      <c r="D4" s="2" t="s">
        <v>36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</row>
    <row r="5" spans="1:14" ht="27" customHeight="1">
      <c r="A5" s="7">
        <v>1</v>
      </c>
      <c r="B5" s="3" t="s">
        <v>12</v>
      </c>
      <c r="C5" s="3" t="s">
        <v>13</v>
      </c>
      <c r="D5" s="10">
        <v>3951644</v>
      </c>
      <c r="E5" s="3" t="s">
        <v>14</v>
      </c>
      <c r="F5" s="3" t="s">
        <v>15</v>
      </c>
      <c r="G5" s="3" t="s">
        <v>16</v>
      </c>
      <c r="H5">
        <v>4128.46</v>
      </c>
      <c r="I5" s="14">
        <v>0</v>
      </c>
      <c r="J5" s="14">
        <v>0</v>
      </c>
      <c r="K5" s="15"/>
      <c r="L5" s="15"/>
      <c r="M5" s="3" t="s">
        <v>17</v>
      </c>
    </row>
    <row r="6" spans="1:14" ht="29.25" customHeight="1">
      <c r="A6" s="7">
        <v>2</v>
      </c>
      <c r="B6" s="3" t="s">
        <v>12</v>
      </c>
      <c r="C6" s="3" t="s">
        <v>13</v>
      </c>
      <c r="D6" s="10">
        <v>3951644</v>
      </c>
      <c r="E6" s="3" t="s">
        <v>14</v>
      </c>
      <c r="F6" s="3" t="s">
        <v>15</v>
      </c>
      <c r="G6" s="6" t="s">
        <v>24</v>
      </c>
      <c r="H6" s="14">
        <v>0</v>
      </c>
      <c r="I6" s="14">
        <v>0</v>
      </c>
      <c r="J6" s="14">
        <v>0</v>
      </c>
      <c r="K6" s="15"/>
      <c r="L6" s="15"/>
      <c r="M6" s="3" t="s">
        <v>17</v>
      </c>
    </row>
    <row r="7" spans="1:14" ht="29.25" customHeight="1">
      <c r="A7" s="7">
        <v>3</v>
      </c>
      <c r="B7" s="3" t="s">
        <v>12</v>
      </c>
      <c r="C7" s="3" t="s">
        <v>13</v>
      </c>
      <c r="D7" s="10">
        <v>3951644</v>
      </c>
      <c r="E7" s="3" t="s">
        <v>14</v>
      </c>
      <c r="F7" s="3" t="s">
        <v>15</v>
      </c>
      <c r="G7" s="6" t="s">
        <v>23</v>
      </c>
      <c r="H7" s="14">
        <v>0</v>
      </c>
      <c r="I7" s="14">
        <v>0</v>
      </c>
      <c r="J7" s="14">
        <v>0</v>
      </c>
      <c r="K7" s="15"/>
      <c r="L7" s="15"/>
      <c r="M7" s="3" t="s">
        <v>17</v>
      </c>
    </row>
    <row r="8" spans="1:14" ht="30" customHeight="1">
      <c r="A8" s="7">
        <v>4</v>
      </c>
      <c r="B8" s="3" t="s">
        <v>12</v>
      </c>
      <c r="C8" s="3" t="s">
        <v>13</v>
      </c>
      <c r="D8" s="10">
        <v>3951644</v>
      </c>
      <c r="E8" s="3" t="s">
        <v>14</v>
      </c>
      <c r="F8" s="3" t="s">
        <v>15</v>
      </c>
      <c r="G8" s="6" t="s">
        <v>18</v>
      </c>
      <c r="H8">
        <v>3578.2280000000001</v>
      </c>
      <c r="I8" s="14">
        <v>0</v>
      </c>
      <c r="J8" s="14">
        <v>29.795999999999999</v>
      </c>
      <c r="K8" s="15"/>
      <c r="L8" s="15"/>
      <c r="M8" s="3" t="s">
        <v>17</v>
      </c>
    </row>
    <row r="9" spans="1:14">
      <c r="A9" s="8" t="s">
        <v>19</v>
      </c>
      <c r="B9" s="4" t="s">
        <v>20</v>
      </c>
      <c r="C9" s="4" t="s">
        <v>20</v>
      </c>
      <c r="D9" s="4"/>
      <c r="E9" s="4" t="s">
        <v>20</v>
      </c>
      <c r="F9" s="4" t="s">
        <v>20</v>
      </c>
      <c r="G9" s="4" t="s">
        <v>20</v>
      </c>
      <c r="H9" s="5">
        <f>H8+H7+H6+H5</f>
        <v>7706.6880000000001</v>
      </c>
      <c r="I9" s="5">
        <f>I8+I7+I6+I5</f>
        <v>0</v>
      </c>
      <c r="J9" s="5">
        <f>J8+J7+J6+J5</f>
        <v>29.795999999999999</v>
      </c>
      <c r="K9" s="5">
        <v>10970</v>
      </c>
      <c r="L9" s="5">
        <f>100*(H9+I9+J9)/K9</f>
        <v>70.524010938924334</v>
      </c>
      <c r="M9" s="4" t="s">
        <v>20</v>
      </c>
    </row>
    <row r="10" spans="1:14" ht="30" customHeight="1">
      <c r="A10" s="7">
        <v>5</v>
      </c>
      <c r="B10" s="3" t="s">
        <v>12</v>
      </c>
      <c r="C10" s="3" t="s">
        <v>21</v>
      </c>
      <c r="D10" s="10">
        <v>1011626</v>
      </c>
      <c r="E10" s="3" t="s">
        <v>22</v>
      </c>
      <c r="F10" s="3" t="s">
        <v>15</v>
      </c>
      <c r="G10" s="6" t="s">
        <v>16</v>
      </c>
      <c r="H10">
        <v>7233.48</v>
      </c>
      <c r="I10" s="14">
        <v>0</v>
      </c>
      <c r="J10" s="16">
        <v>0</v>
      </c>
      <c r="K10" s="15"/>
      <c r="L10" s="15"/>
      <c r="M10" s="3" t="s">
        <v>17</v>
      </c>
      <c r="N10"/>
    </row>
    <row r="11" spans="1:14" ht="28.5" customHeight="1">
      <c r="A11" s="7">
        <v>6</v>
      </c>
      <c r="B11" s="3" t="s">
        <v>12</v>
      </c>
      <c r="C11" s="3" t="s">
        <v>21</v>
      </c>
      <c r="D11" s="10">
        <v>1011626</v>
      </c>
      <c r="E11" s="3" t="s">
        <v>22</v>
      </c>
      <c r="F11" s="6" t="s">
        <v>15</v>
      </c>
      <c r="G11" s="6" t="s">
        <v>23</v>
      </c>
      <c r="H11" s="14">
        <v>0</v>
      </c>
      <c r="I11" s="14">
        <v>0</v>
      </c>
      <c r="J11" s="14">
        <v>0</v>
      </c>
      <c r="K11" s="15"/>
      <c r="L11" s="15"/>
      <c r="M11" s="3" t="s">
        <v>17</v>
      </c>
    </row>
    <row r="12" spans="1:14" ht="27" customHeight="1">
      <c r="A12" s="7">
        <v>7</v>
      </c>
      <c r="B12" s="3" t="s">
        <v>12</v>
      </c>
      <c r="C12" s="3" t="s">
        <v>21</v>
      </c>
      <c r="D12" s="10">
        <v>1011626</v>
      </c>
      <c r="E12" s="3" t="s">
        <v>22</v>
      </c>
      <c r="F12" s="6" t="s">
        <v>15</v>
      </c>
      <c r="G12" s="6" t="s">
        <v>18</v>
      </c>
      <c r="H12" s="14">
        <v>0</v>
      </c>
      <c r="I12" s="14">
        <v>0</v>
      </c>
      <c r="J12" s="14">
        <v>0</v>
      </c>
      <c r="K12" s="15"/>
      <c r="L12" s="15"/>
      <c r="M12" s="3" t="s">
        <v>17</v>
      </c>
    </row>
    <row r="13" spans="1:14">
      <c r="A13" s="8" t="s">
        <v>19</v>
      </c>
      <c r="B13" s="4" t="s">
        <v>20</v>
      </c>
      <c r="C13" s="4" t="s">
        <v>20</v>
      </c>
      <c r="D13" s="4"/>
      <c r="E13" s="4" t="s">
        <v>20</v>
      </c>
      <c r="F13" s="4" t="s">
        <v>20</v>
      </c>
      <c r="G13" s="4" t="s">
        <v>20</v>
      </c>
      <c r="H13" s="5">
        <f>H12+H11+H10</f>
        <v>7233.48</v>
      </c>
      <c r="I13" s="5">
        <f>I12+I11+I10</f>
        <v>0</v>
      </c>
      <c r="J13" s="17">
        <f>J12+J11+J10</f>
        <v>0</v>
      </c>
      <c r="K13" s="5">
        <v>8266</v>
      </c>
      <c r="L13" s="5">
        <f>100*(H13+I13+J13)/K13</f>
        <v>87.508831357367526</v>
      </c>
      <c r="M13" s="4" t="s">
        <v>20</v>
      </c>
    </row>
    <row r="14" spans="1:14" ht="29.25" customHeight="1">
      <c r="A14" s="7">
        <v>8</v>
      </c>
      <c r="B14" s="3" t="s">
        <v>12</v>
      </c>
      <c r="C14" s="6" t="s">
        <v>26</v>
      </c>
      <c r="D14" s="11">
        <v>1012335</v>
      </c>
      <c r="E14" s="6" t="s">
        <v>27</v>
      </c>
      <c r="F14" s="6" t="s">
        <v>25</v>
      </c>
      <c r="G14" s="6" t="s">
        <v>28</v>
      </c>
      <c r="H14">
        <v>1001.41</v>
      </c>
      <c r="I14" s="14">
        <v>0</v>
      </c>
      <c r="J14" s="14">
        <v>0</v>
      </c>
      <c r="K14" s="15"/>
      <c r="L14" s="15"/>
      <c r="M14" s="3" t="s">
        <v>17</v>
      </c>
    </row>
    <row r="15" spans="1:14" ht="29.25" customHeight="1">
      <c r="A15" s="7">
        <v>9</v>
      </c>
      <c r="B15" s="3" t="s">
        <v>12</v>
      </c>
      <c r="C15" s="6" t="s">
        <v>32</v>
      </c>
      <c r="D15" s="11">
        <v>1012335</v>
      </c>
      <c r="E15" s="6" t="s">
        <v>27</v>
      </c>
      <c r="F15" s="6" t="s">
        <v>33</v>
      </c>
      <c r="G15" s="6" t="s">
        <v>31</v>
      </c>
      <c r="H15" s="14">
        <v>0</v>
      </c>
      <c r="I15" s="14">
        <v>0</v>
      </c>
      <c r="J15" s="14">
        <v>0</v>
      </c>
      <c r="K15" s="15"/>
      <c r="L15" s="15"/>
      <c r="M15" s="3" t="s">
        <v>17</v>
      </c>
    </row>
    <row r="16" spans="1:14">
      <c r="A16" s="8" t="s">
        <v>19</v>
      </c>
      <c r="B16" s="4" t="s">
        <v>20</v>
      </c>
      <c r="C16" s="4" t="s">
        <v>20</v>
      </c>
      <c r="D16" s="12"/>
      <c r="E16" s="4" t="s">
        <v>20</v>
      </c>
      <c r="F16" s="4" t="s">
        <v>20</v>
      </c>
      <c r="G16" s="4" t="s">
        <v>20</v>
      </c>
      <c r="H16" s="5">
        <f>H15+H14</f>
        <v>1001.41</v>
      </c>
      <c r="I16" s="5">
        <f>I15+I14</f>
        <v>0</v>
      </c>
      <c r="J16" s="5">
        <f>J15+J14</f>
        <v>0</v>
      </c>
      <c r="K16" s="5">
        <v>1051</v>
      </c>
      <c r="L16" s="5">
        <f>100*(H16+I16+J16)/K16</f>
        <v>95.28163653663178</v>
      </c>
      <c r="M16" s="4" t="s">
        <v>20</v>
      </c>
    </row>
    <row r="17" spans="1:13" ht="29.25" customHeight="1">
      <c r="A17" s="7">
        <v>10</v>
      </c>
      <c r="B17" s="3" t="s">
        <v>12</v>
      </c>
      <c r="C17" s="6" t="s">
        <v>34</v>
      </c>
      <c r="D17" s="11">
        <v>1012335</v>
      </c>
      <c r="E17" s="6" t="s">
        <v>27</v>
      </c>
      <c r="F17" s="6" t="s">
        <v>33</v>
      </c>
      <c r="G17" s="6" t="s">
        <v>35</v>
      </c>
      <c r="H17" s="14">
        <v>0</v>
      </c>
      <c r="I17" s="14">
        <v>0</v>
      </c>
      <c r="J17" s="14">
        <v>0</v>
      </c>
      <c r="K17" s="15"/>
      <c r="L17" s="15"/>
      <c r="M17" s="6" t="s">
        <v>17</v>
      </c>
    </row>
    <row r="18" spans="1:13">
      <c r="A18" s="8" t="s">
        <v>19</v>
      </c>
      <c r="B18" s="4" t="s">
        <v>20</v>
      </c>
      <c r="C18" s="4" t="s">
        <v>20</v>
      </c>
      <c r="D18" s="12"/>
      <c r="E18" s="4" t="s">
        <v>20</v>
      </c>
      <c r="F18" s="4" t="s">
        <v>20</v>
      </c>
      <c r="G18" s="4" t="s">
        <v>20</v>
      </c>
      <c r="H18" s="5">
        <f>H17</f>
        <v>0</v>
      </c>
      <c r="I18" s="5">
        <f>I17</f>
        <v>0</v>
      </c>
      <c r="J18" s="5">
        <f>J17</f>
        <v>0</v>
      </c>
      <c r="K18" s="5">
        <v>1093</v>
      </c>
      <c r="L18" s="5">
        <f>100*(H18+I18+J18)/K18</f>
        <v>0</v>
      </c>
      <c r="M18" s="4"/>
    </row>
    <row r="19" spans="1:13" ht="26.25" customHeight="1">
      <c r="A19" s="7">
        <v>11</v>
      </c>
      <c r="B19" s="3" t="s">
        <v>12</v>
      </c>
      <c r="C19" s="6" t="s">
        <v>29</v>
      </c>
      <c r="D19" s="11">
        <v>2590020</v>
      </c>
      <c r="E19" s="6" t="s">
        <v>30</v>
      </c>
      <c r="F19" s="6" t="s">
        <v>25</v>
      </c>
      <c r="G19" s="6" t="s">
        <v>28</v>
      </c>
      <c r="H19">
        <v>1066.55</v>
      </c>
      <c r="I19" s="14">
        <v>0</v>
      </c>
      <c r="J19">
        <v>0</v>
      </c>
      <c r="K19" s="15"/>
      <c r="L19" s="15"/>
      <c r="M19" s="3" t="s">
        <v>17</v>
      </c>
    </row>
    <row r="20" spans="1:13">
      <c r="A20" s="8" t="s">
        <v>19</v>
      </c>
      <c r="B20" s="4" t="s">
        <v>20</v>
      </c>
      <c r="C20" s="4" t="s">
        <v>20</v>
      </c>
      <c r="D20" s="12"/>
      <c r="E20" s="4" t="s">
        <v>20</v>
      </c>
      <c r="F20" s="4" t="s">
        <v>20</v>
      </c>
      <c r="G20" s="4" t="s">
        <v>20</v>
      </c>
      <c r="H20" s="5">
        <f>H19</f>
        <v>1066.55</v>
      </c>
      <c r="I20" s="5">
        <f>I19</f>
        <v>0</v>
      </c>
      <c r="J20" s="5">
        <f>J19</f>
        <v>0</v>
      </c>
      <c r="K20" s="5">
        <v>1700</v>
      </c>
      <c r="L20" s="5">
        <f>100*(H20+I20+J20)/K20</f>
        <v>62.738235294117644</v>
      </c>
      <c r="M20" s="4" t="s">
        <v>20</v>
      </c>
    </row>
    <row r="21" spans="1:13" ht="25.5" customHeight="1">
      <c r="A21" s="7">
        <v>12</v>
      </c>
      <c r="B21" s="6" t="s">
        <v>12</v>
      </c>
      <c r="C21" s="6" t="s">
        <v>37</v>
      </c>
      <c r="D21" s="11">
        <v>6710016</v>
      </c>
      <c r="E21" s="13" t="s">
        <v>38</v>
      </c>
      <c r="F21" s="6" t="s">
        <v>25</v>
      </c>
      <c r="G21" s="6" t="s">
        <v>28</v>
      </c>
      <c r="H21">
        <v>2412.2125999999998</v>
      </c>
      <c r="I21" s="14">
        <v>0</v>
      </c>
      <c r="J21" s="14"/>
      <c r="K21" s="15"/>
      <c r="L21" s="15"/>
      <c r="M21" s="3" t="s">
        <v>17</v>
      </c>
    </row>
    <row r="22" spans="1:13">
      <c r="A22" s="8" t="s">
        <v>19</v>
      </c>
      <c r="B22" s="4"/>
      <c r="C22" s="4"/>
      <c r="D22" s="12"/>
      <c r="E22" s="4"/>
      <c r="F22" s="4"/>
      <c r="G22" s="4"/>
      <c r="H22" s="5">
        <f>H21</f>
        <v>2412.2125999999998</v>
      </c>
      <c r="I22" s="5">
        <f>I21</f>
        <v>0</v>
      </c>
      <c r="J22" s="5">
        <f>J21</f>
        <v>0</v>
      </c>
      <c r="K22" s="5">
        <v>3150</v>
      </c>
      <c r="L22" s="5">
        <f>100*(H22+I22+J22)/K22</f>
        <v>76.578177777777768</v>
      </c>
      <c r="M22" s="4" t="s">
        <v>20</v>
      </c>
    </row>
    <row r="23" spans="1:13" ht="31.5" customHeight="1">
      <c r="A23" s="7">
        <v>13</v>
      </c>
      <c r="B23" s="6" t="s">
        <v>12</v>
      </c>
      <c r="C23" s="6" t="s">
        <v>40</v>
      </c>
      <c r="D23" s="11">
        <v>6769327</v>
      </c>
      <c r="E23" s="6" t="s">
        <v>39</v>
      </c>
      <c r="F23" s="6" t="s">
        <v>25</v>
      </c>
      <c r="G23" s="6" t="s">
        <v>28</v>
      </c>
      <c r="H23" s="14">
        <v>2150.1799999999998</v>
      </c>
      <c r="I23" s="14">
        <v>0</v>
      </c>
      <c r="J23" s="16">
        <v>0</v>
      </c>
      <c r="K23" s="15"/>
      <c r="L23" s="15"/>
      <c r="M23" s="3" t="s">
        <v>17</v>
      </c>
    </row>
    <row r="24" spans="1:13">
      <c r="A24" s="8" t="s">
        <v>19</v>
      </c>
      <c r="B24" s="4"/>
      <c r="C24" s="4"/>
      <c r="D24" s="12"/>
      <c r="E24" s="4"/>
      <c r="F24" s="4"/>
      <c r="G24" s="4"/>
      <c r="H24" s="5">
        <f>H23</f>
        <v>2150.1799999999998</v>
      </c>
      <c r="I24" s="5">
        <f>I23</f>
        <v>0</v>
      </c>
      <c r="J24" s="5">
        <f>J23</f>
        <v>0</v>
      </c>
      <c r="K24" s="5">
        <v>5534</v>
      </c>
      <c r="L24" s="5">
        <f>100*(H24+I24+J24)/K24</f>
        <v>38.853993494759663</v>
      </c>
      <c r="M24" s="4" t="s">
        <v>20</v>
      </c>
    </row>
    <row r="25" spans="1:13" ht="25.5">
      <c r="A25" s="7">
        <v>14</v>
      </c>
      <c r="B25" s="6" t="s">
        <v>12</v>
      </c>
      <c r="C25" s="6" t="s">
        <v>42</v>
      </c>
      <c r="D25" s="11">
        <v>4567292</v>
      </c>
      <c r="E25" s="6" t="s">
        <v>41</v>
      </c>
      <c r="F25" s="6" t="s">
        <v>25</v>
      </c>
      <c r="G25" s="6" t="s">
        <v>28</v>
      </c>
      <c r="H25">
        <v>752.41800000000001</v>
      </c>
      <c r="I25" s="14">
        <v>0</v>
      </c>
      <c r="J25" s="16">
        <v>0</v>
      </c>
      <c r="K25" s="15"/>
      <c r="L25" s="15"/>
      <c r="M25" s="3" t="s">
        <v>17</v>
      </c>
    </row>
    <row r="26" spans="1:13">
      <c r="A26" s="8" t="s">
        <v>19</v>
      </c>
      <c r="B26" s="4"/>
      <c r="C26" s="4"/>
      <c r="D26" s="12"/>
      <c r="E26" s="4"/>
      <c r="F26" s="4"/>
      <c r="G26" s="4"/>
      <c r="H26" s="5">
        <f>H25</f>
        <v>752.41800000000001</v>
      </c>
      <c r="I26" s="5">
        <f>I25</f>
        <v>0</v>
      </c>
      <c r="J26" s="5">
        <f>J25</f>
        <v>0</v>
      </c>
      <c r="K26" s="5">
        <v>1782</v>
      </c>
      <c r="L26" s="5">
        <f>100*(H26+I26+J26)/K26</f>
        <v>42.223232323232324</v>
      </c>
      <c r="M26" s="4" t="s">
        <v>20</v>
      </c>
    </row>
    <row r="29" spans="1:13">
      <c r="J29" s="18"/>
    </row>
  </sheetData>
  <mergeCells count="1">
    <mergeCell ref="A1:M2"/>
  </mergeCells>
  <pageMargins left="0.25" right="0.25" top="0.25" bottom="0.25" header="0.5" footer="0.5"/>
  <pageSetup paperSize="9" scale="6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Warehouse Capacity</vt:lpstr>
      <vt:lpstr>'Warehouse Capacity'!Print_Area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jppl-5</dc:creator>
  <cp:lastModifiedBy>RAM</cp:lastModifiedBy>
  <cp:lastPrinted>2026-08-21T05:48:52Z</cp:lastPrinted>
  <dcterms:created xsi:type="dcterms:W3CDTF">2016-12-23T06:05:38Z</dcterms:created>
  <dcterms:modified xsi:type="dcterms:W3CDTF">2026-09-02T06:11:49Z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1033-10.2.0.7635</vt:lpwstr>
  </property>
</Properties>
</file>